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730" windowHeight="10050"/>
  </bookViews>
  <sheets>
    <sheet name="Arkusz1" sheetId="1" r:id="rId1"/>
    <sheet name="Arkusz2" sheetId="2" r:id="rId2"/>
    <sheet name="Arkusz3" sheetId="3" r:id="rId3"/>
  </sheets>
  <definedNames>
    <definedName name="_xlnm.Print_Area" localSheetId="0">Arkusz1!$A$1:$K$77</definedName>
    <definedName name="_xlnm.Print_Area" localSheetId="1">Arkusz2!$A$1:$K$16</definedName>
    <definedName name="OLE_LINK1" localSheetId="0">Arkusz1!$E$21</definedName>
  </definedNames>
  <calcPr calcId="145621"/>
</workbook>
</file>

<file path=xl/calcChain.xml><?xml version="1.0" encoding="utf-8"?>
<calcChain xmlns="http://schemas.openxmlformats.org/spreadsheetml/2006/main">
  <c r="F10" i="2" l="1"/>
  <c r="J10" i="2" s="1"/>
  <c r="F9" i="2"/>
  <c r="G9" i="2" s="1"/>
  <c r="F8" i="2"/>
  <c r="G8" i="2" s="1"/>
  <c r="I8" i="2" s="1"/>
  <c r="K8" i="2" s="1"/>
  <c r="F7" i="2"/>
  <c r="J7" i="2" s="1"/>
  <c r="J8" i="2" l="1"/>
  <c r="G7" i="2"/>
  <c r="I9" i="2"/>
  <c r="K9" i="2" s="1"/>
  <c r="J9" i="2"/>
  <c r="G10" i="2"/>
  <c r="I7" i="2" l="1"/>
  <c r="G11" i="2"/>
  <c r="I10" i="2"/>
  <c r="K10" i="2" s="1"/>
  <c r="K7" i="2" l="1"/>
  <c r="K11" i="2" s="1"/>
  <c r="I11" i="2"/>
</calcChain>
</file>

<file path=xl/sharedStrings.xml><?xml version="1.0" encoding="utf-8"?>
<sst xmlns="http://schemas.openxmlformats.org/spreadsheetml/2006/main" count="239" uniqueCount="177">
  <si>
    <t>Lp.</t>
  </si>
  <si>
    <t>Opis produktu oczekiwanego</t>
  </si>
  <si>
    <t>J.m.</t>
  </si>
  <si>
    <t>Cena jednostkowa netto w zł</t>
  </si>
  <si>
    <t>Wartość netto</t>
  </si>
  <si>
    <t>Wartość brutto</t>
  </si>
  <si>
    <t>l</t>
  </si>
  <si>
    <t>kg</t>
  </si>
  <si>
    <t>szt</t>
  </si>
  <si>
    <t>Gąbka kąpielowa o wymiarach 14cm x 9cmx4,5cm.</t>
  </si>
  <si>
    <t>Druciak metalowy duży.</t>
  </si>
  <si>
    <t>Rękawice robocze powlekane gumą typu „Dragon”</t>
  </si>
  <si>
    <t>Mop sznurkowy do mycia każdego rodzaju podłogi. Nie pozostawiający smug. Dobrze wchłaniający wodę. Można stosować z kijami drewnianymi.</t>
  </si>
  <si>
    <t>Kij drewniany z gwintem do mopa, szczotki.</t>
  </si>
  <si>
    <t>Szczotka ryżowa, prostokątna na kij ( 30 cm). Z tworzywa sztucznego, wielozadaniowa.</t>
  </si>
  <si>
    <t>Szczotka do wc + pojemnik z tworzywa sztucznego.</t>
  </si>
  <si>
    <t>Zmywak kuchenny wielkość 7,5x10,5</t>
  </si>
  <si>
    <t>Wiadro mop + wyciskacz nie mniejsze niż 12 l nie więcej niż 14 l.</t>
  </si>
  <si>
    <t>Reklamówki średnie, mocne, HDPE 30/10x50, przeznaczone do kontaktu z żywnością. Kolor biały. Pakowane po 200 szt.</t>
  </si>
  <si>
    <t>op</t>
  </si>
  <si>
    <t xml:space="preserve">                  (miejscowość)       </t>
  </si>
  <si>
    <t>Płyn do płukania / zmiękczania tkanin, „E” lub równoważny. Przy średnio twardej wodzie, zalecana norma zużycia na 1kg suchej bielizny nie może być większa niż 11,0 ml.  Wymagania: ulotka informacyjna,  karta charakterystyki z opisem stosowania i składem chemicznym (op. 1 litr)</t>
  </si>
  <si>
    <t>Worki na śmieci z folii HDPE, pojemność 60 l, kolor – biały.</t>
  </si>
  <si>
    <t>Szczotka do zamiatania z elastycznego miękkiego włosia sztucznego. Do zamiatania wszelkiego rodzaju podłóg, z włosiem rozszczepianym na końcach, które nie rysuje powierzchni, zbiera kurz, brud i piasek. Plastikowa z gwintem standardowej średnicy do mocowania kija. Szerokość 32-38 cm.</t>
  </si>
  <si>
    <t>Rękawice gumowe  L, M</t>
  </si>
  <si>
    <t>Mydło toaletowe w kostce nie mniejszej niż 100 g Arko lub równoważny. Delikatne mydło z systemem nawilżająco – pielęgnacyjnym.</t>
  </si>
  <si>
    <t>Szampon do każdego rodzaju włosów, Avea lub równoważny  (op. 1 litr).</t>
  </si>
  <si>
    <t>Ręczniki papierowe o długości rolki nie mniej niż 30 m. Wytrzymałe,  superchłonne, 2 warstwowe, 300 listków, 100% celulozy.</t>
  </si>
  <si>
    <t>Razem</t>
  </si>
  <si>
    <t>Środek do samoczynnego usuwania zapieczonego tłuszczu i zadymień. Skutecznie czyści piekarnik, grile, piece konwekcyjne, blach piekarnicze, rożna, Remix lub równoważny. Wymagania: ulotka informacyjna, karta charakterystyki z opisem stosowania i składem chemicznym (op. 3 litry).</t>
  </si>
  <si>
    <t>Mop supełkowy płaski (40 cm)wykonany z bawełny, odporny na kwasy i ługi, mocowany do stelaża za pomocą kieszeni z pasekiem .</t>
  </si>
  <si>
    <t>Ręcznik w listkach - jednowarstwowe, makulaturowe, gofrowane, składane w "V", wymiary ręcznika rozłożonego 23 x 25 cm, złożonego 11,5 x 25 cm, pakowane w pakiety po 200 sztuk.</t>
  </si>
  <si>
    <t>pakiety</t>
  </si>
  <si>
    <t>Sól do zmywarek typu Finish lub równoważny. Pojemność opakowania 1,5 kg.</t>
  </si>
  <si>
    <t>Oszacowana ilość na okres 12 m-cy</t>
  </si>
  <si>
    <t>Preparat do rur (granulki) Kret lub równoważny. Preparat do dezynfekcji i udrażniania zatorów powstałych w syfonach i rurach w instalacjach kanalizacyjnych, niepowodujący uszkodzeń muszli, rur, zbiorników. Wymagania: ulotka informacyjna, karta charakterystyki z opisem stosowania i składem chemicznym  (op. 1 kg).</t>
  </si>
  <si>
    <t>Rękawice z bawełnianą wyściółką</t>
  </si>
  <si>
    <t>Rękawice typu „Wampirki”L,</t>
  </si>
  <si>
    <t>Tabletki do zmywarki. Usuwają uporczywy tłuszcz i brud. Zapobiegają osadzaniu się kamienia w zmywarce. Skutecznie działają nawet w niskiej temperaturze. Posiadający funkcję soli i nabłyszczcza, Finish lub równoważny. Wymagania: ulotka informacyjna, karta charakterystyki z opisem stosowania i składem chemicznym.</t>
  </si>
  <si>
    <t>Zmywacz do usuwania zanieczyszczonych, nawarstwionych powłok, Cleanlux lub równoważny (op. 500 ml). Wymagania: ulotka informacyjna, karta charakterystyki z opisem stosowania i składem chemicznym</t>
  </si>
  <si>
    <t>Skoncentrowany preparat do czyszczenie stali nierdzewnej z rozpylaczem. Nadający się do mycia wszystkich powierzchni wykonanych ze stali nierdzewnej, chromu i niklu mający bezpośredni kontakt z żywnością. Usuwający różne osady organiczne np.. kamień, nacieki z rdzy, uciążliwy bród. Nadający połysk mytym powierzchniom. posiadający neutralny zapach, Gran sill lub równoważny (op. 1 litr).Wymagania: ulotka informacyjna, karta charakterystyki z opisem stosowania i składem chemicznym</t>
  </si>
  <si>
    <t>Worki na odpady medyczne z folii LDP, pojemność 35 l kolor - czerwone</t>
  </si>
  <si>
    <t>Worki na śmieci z folii HDPE, pojemność 35 l., Grubość: powyżej 25 mikronów.</t>
  </si>
  <si>
    <t>Worki na śmieci z folii HDPE, pojemność 20 l. , Grubość: powyżej 25 mikronów.</t>
  </si>
  <si>
    <t>Worki na śmieci z folii HDPE, pojemność 60 l., Grubość: powyżej 25 mikronów.</t>
  </si>
  <si>
    <t>para</t>
  </si>
  <si>
    <t>szt.</t>
  </si>
  <si>
    <t>stawka podatku VAT %</t>
  </si>
  <si>
    <t>wartość podatku VAT (zł)</t>
  </si>
  <si>
    <t>Cena jednostkowa brutto (zł)/kg/l</t>
  </si>
  <si>
    <t>Cena netto po zast. Prognozowanego wsk. Inflacji na 2022 r. + 3,3%</t>
  </si>
  <si>
    <t>Szufelka z gumą i ze zmiotką - mix kolorów</t>
  </si>
  <si>
    <t xml:space="preserve">Emulsja do kąpieli, Apart lub równoważny ( op.1 do 5 litrów). Działanie: kojące, odżywcze, odprężające. </t>
  </si>
  <si>
    <t>Mydło szare w kostce 100 g - 200 g.</t>
  </si>
  <si>
    <t>Opakowania: 1000 ml (z rozpylaczem) – 15 litrów; 5000 ml – 55 litrów, 500 ml (z rozpylaczem) – 5 litrów.</t>
  </si>
  <si>
    <t>Razem:</t>
  </si>
  <si>
    <t xml:space="preserve">   ……………………………,        data: ………………………….                                                            ……………………………………….</t>
  </si>
  <si>
    <t xml:space="preserve">                         (miejscowość)       </t>
  </si>
  <si>
    <t xml:space="preserve">                    (podpis Wykonawcy)</t>
  </si>
  <si>
    <t>3.1</t>
  </si>
  <si>
    <t>3.2</t>
  </si>
  <si>
    <t>Opakowania: 500 ml - 4 litry ,1000 ml – 8 litrów</t>
  </si>
  <si>
    <t>Szacowanie wartości na dostawy artykułów chemicznych i higienicznych dla Domu Pomocy Społecznej „Borówek”</t>
  </si>
  <si>
    <t xml:space="preserve">……………………………,        data: ………………………….                                                            </t>
  </si>
  <si>
    <t>Papier toaletowy, szary gofrowany. Rola o średnicy 23 cm, szerokość wstęgi 9 cm, długość wstęgi 230 m, gramatura 36-38 g/m2</t>
  </si>
  <si>
    <t>Papier toaletowy, wiotki, miękki z dobrze rozwłóknionej masy.  Ściśle nawinięty. Szerokość nie mniejsza niż 95 mm i długości w rolce  nie krótszej niż 36 m, waga rolki nie mniej niż 150g gramatura 36-38 g/m2</t>
  </si>
  <si>
    <t>3. Środki antyseptyczne i dezynfekcyjne – kod CPV: 33631600-8</t>
  </si>
  <si>
    <t>Skoncentrowany środek dezynfekcyjny na bazie chloru z zawartością środków powierzchniowo czynnych. Produkt ma działanie wybielające. Preparat działa bakteriobójczo, grzybobójczo, prątkobójczo (wobec M. terrae oraz M. avium), sporobójczo oraz inaktywuje wirusy (polio, adeno, noro).Produkt biobójczy przeznaczony do dezynfekcji i mycia powierzchni przedmiotów nie będących wyrobami medycznymi m. in. pojemników, naczyń, wiader, w zakładach opieki zdrowotnej, w higienie komunalnej oraz przemyśle spożywczym. Może również służyć do dezynfekcji powierzchni i przedmiotów mających kontakt z żywnością. Skoncentrowany środek dezynfekcyjny na bazie chloru z zawartością środków powierzchniowo czynnych. Posiadający świadectwo dopuszczenia do stosowania w zakładach opieki zdrowotnej. Wymagania: ulotka informacyjna w języku polskim,  karta charakterystyki z opisem stosowania i składem chemicznym, dokument rejestracji.</t>
  </si>
  <si>
    <t>Gotowy preparat na bazie mieszaniny alkoholi i czwartorzędowych soli amoniowych do bezpośredniej i szybkiej dezynfekcji małych i trudnodostępnych  powierzchni, przedmiotów i sprzętu medycznego przez spryskiwanie. Preparat posiadający działanie bakteriobójczo (w tym wobec MRSA), drożdżakobójczo, grzybobójczo, prątkobójczo, wirusobójczo wobec BVDV, wirusa vaccinia, adenowirusa, rotawirusa, norowirusa oraz wirusa polio. Posiadający świadectwo dopuszczenia do stosowania w zakładach opieki zdrowotnej. Wymagania: ulotka informacyjna w języku polskim,  karta charakterystyki z opisem stosowania i składem chemicznym, dokument rejestracji.</t>
  </si>
  <si>
    <t>do sprawy: DPS.IV.3710.6.9.2023</t>
  </si>
  <si>
    <t xml:space="preserve">Wartość brutto </t>
  </si>
  <si>
    <t>Ścierka podłogowa wzmocniona wiskoza (60cm x 50cm). Ścierka wielokrotnego użytku przeznaczona do mycia i wycierania każdego rodzaju powierzchni. Nie pozostawiająca włókien. Wymagana kolorystyka: żółte/zielone – 100 szt.; czerwone 100 szt.; niebieskie – 100 szt.</t>
  </si>
  <si>
    <t>Worki na śmieci z folii HDPE, pojemność 120  l , kolor – niebieski, czarny. Grubość: powyżej 40 mikronów.</t>
  </si>
  <si>
    <t>Linka stalowa w pcv do suszenia bielizny 30 m.</t>
  </si>
  <si>
    <t>Krem do rąk o właściwościach ochronnych, szybkowchłanialny, nie pozostawia tłustych plam.</t>
  </si>
  <si>
    <t>Ręczniki papierowe , dwuwarstwowe, 100 % celulozy, o długości rolki nie mniej niż 10 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</si>
  <si>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</si>
  <si>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</si>
  <si>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</si>
  <si>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</si>
  <si>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</si>
  <si>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</si>
  <si>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</si>
  <si>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</si>
  <si>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</si>
  <si>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</si>
  <si>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</si>
  <si>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</si>
  <si>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</si>
  <si>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</si>
  <si>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</si>
  <si>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</si>
  <si>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</si>
  <si>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</si>
  <si>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</si>
  <si>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</si>
  <si>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</si>
  <si>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</si>
  <si>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</si>
  <si>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</si>
  <si>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</si>
  <si>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</si>
  <si>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</si>
  <si>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</si>
  <si>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</si>
  <si>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</si>
  <si>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</si>
  <si>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</si>
  <si>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</si>
  <si>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</si>
  <si>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</si>
  <si>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</si>
  <si>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</si>
  <si>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</si>
  <si>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</si>
  <si>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</si>
  <si>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</si>
  <si>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</si>
  <si>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</si>
  <si>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</si>
  <si>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</si>
  <si>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</si>
  <si>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</si>
  <si>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</si>
  <si>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</si>
  <si>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</si>
  <si>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</si>
  <si>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</si>
  <si>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</si>
  <si>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</si>
  <si>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</si>
  <si>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</si>
  <si>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</si>
  <si>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</si>
  <si>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</si>
  <si>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</si>
  <si>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</si>
  <si>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</si>
  <si>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</si>
  <si>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</si>
  <si>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xml:space="preserve">Środki piorące , środki czyszczące i polerujące,  artykuły do sprzątania w gospodarstwie domowym,  produkty do pielęgnacji ciała – kod CPV:39800000-0,  39831000-6,  39224300-1,  33700000-7 </t>
  </si>
  <si>
    <t>Wybielacz, który może być bezpiecznie stosowany do białych i kolorowych ubrań, do ciemnych i intensywnych kolorów. Bezpieczny dla bawełny, tkanin syntetycznych, wełny i jedwabiu, Ace lub równoważny. Bezpieczny dla funkcjonowania oczyszczalni wody przy normalnych warunkach stosowania zgodnie z zaleceniami. Wymagania: karta charakterystyki - zgodna ze wzorem obowiązującym od 01.01.2023 r. (op.1 litr).</t>
  </si>
  <si>
    <t>Skoncentrowany płyn do prania tkanin kolorowych. Przeznaczony do prania w pralkach wirnikowych i automatycznych, delikatnych tkanin: wełnianych, bawełnianych, jedwabnych . Pozostawiający świeży zapach ,Persil lub równoważny. Przy średnio twardej wodzie, zalecana norma zużycia na 1kg suchej bielizny nie może być większa niż 13,0 ml. Wymagania: karta charakterystyki - zgodna ze wzorem obowiązującym od 01.01.2023 r. (op.5 litr.)</t>
  </si>
  <si>
    <t>Odplamiacz w proszku, który nie odbarwia, jest bezpieczny dla delikatnych tkanin (np. jedwabnych) – działa w zimnej wodzie i nie zawiera chloru, jest bezpieczny dla kolorów, Vanish lub równoważny. Bezpieczny dla funkcjonowania oczyszczalni wody przy normalnych warunkach stosowania zgodnie z zaleceniami. Wymagania: karta charakterystyki - zgodna ze wzorem obowiązującym od 01.01.2023 r. (op.1 kilogram).</t>
  </si>
  <si>
    <t>Skoncentrowany proszek do prania tkanin kolorowych w pralkach automatycznych  i wirnikowych z właściwościami chroniący kolory, skutecznie usuwający plamy, Bryza lub równoważny. Białe granulki z czerwonymi, zielonymi i niebieskimi drobinami. Przy średnio twardej wodzie, zalecana norma zużycia na 1kg suchej bielizny nie może być większa niż 17,0 g. Gęstość nasypowa nie większa niż 0,73 g/cm3. Wymagania: karta charakterystyki - zgodna ze wzorem obowiązującym od 01.01.2023 r. (op. 5,85 kg).</t>
  </si>
  <si>
    <t>Skoncentrowany proszek do prania tkanin białych. Białe granulki z niebieskimi i zielonymi drobinami. Temperatura prania do 90 stopni C w pralkach automatycznych i wirnikowych, Bryza lub równoważny. Przy średnio twardej wodzie, zalecana norma zużycia na 1kg suchej bielizny nie może być większa niż 17,0 g. Gęstość nasypowa nie większa niż 0,73 g/cm3.  Chroniący pralki przed osadzaniem się kamienia. Wymagania: karta charakterystyki - zgodna ze wzorem obowiązującym od 01.01.2023 r. (op. 5,85 kg).</t>
  </si>
  <si>
    <t xml:space="preserve">Krochmal w płynie, który może być stosowany zarówno do krochmalenia ręcznego jaki w pralkach automatycznych. Przeznaczony do krochmalenia tkanin: lnianych, bawełnianych oraz z domieszką tworzyw sztucznych. Wymagania: karta charakterystyki - zgodna ze wzorem obowiązującym od 01.01.2023 r. (op. 750 ml). </t>
  </si>
  <si>
    <t>Mleczko z wybielaczem z mikroglanulkmi do czyszczenia powierzchni emaliowanych, ceramicznych, chromowanych i z tworzyw sztucznych. Usuwające ze wszystkich zmywalnych powierzchni: tłuszcz, oporny brud, plamy pleśni, osady z kamienia, gęstość względna w 20°C: 1,54 g/cm3, Odczyn pH w 20°C: 13,0. Cif Ultra Biel lub równoważny. Wymagania: karta charakterystyki - zgodna ze wzorem obowiązującym od 01.01.2023 r.  (op.700ml) .</t>
  </si>
  <si>
    <t>Denaturat. Wymagania: karta charakterystyki - zgodna ze wzorem obowiązującym od 01.01.2023 r. ( 0,5 l)</t>
  </si>
  <si>
    <t>Płyn do mycia szyb i powierzchni szklanych  z rozpylaczem, Ajax lub równoważny. Płyn zapobiegający zaciekom. Ograniczający osadzaniu się zanieczyszczeń. Łatwo rozpuszczający brud i ślady zanieczyszczeń powietrza. Ciecz o odczynie pH 7,35. Wymagania: karta charakterystyki - zgodna ze wzorem obowiązującym od 01.01.2023 r. (op.0,5 l).</t>
  </si>
  <si>
    <t>Płyn do ręcznego mycia naczyń i szkła, Ludwik lub równoważny. Skutecznie usuwający zabrudzenia. Niepozostawiający zacieków, nadający im wysoki połysk. Łagodny dla dłoni. Ciecz o odczynie pH 5,3 – 5,8; gęstość 1.03 – 1,04 g/cm3 Wymagania: karta charakterystyki - zgodna ze wzorem obowiązującym od 01.01.2023 r. (op. 900 ml).</t>
  </si>
  <si>
    <t>Płyn myjąco-dezynfekujący, Domestos lub równoważny. Posiadający właściwości wybielające  (zawierający podchloryn sodu). Zapobiegający powstawaniu osadów i zanieczyszczeń. Usuwający nieprzyjemne  zapachy oraz zwalczający wszelkie drobnoustroje i grzyby. Do używania bez rozcieńczenia – w kuchni, łazience, w toalecie oraz w okolicach otworów kanalizacyjnych,  śmietników, jak i w rozcieńczeniu – do podłóg  i płytek ceramicznych. Używany również do czyszczenia i dezynfekcji kabin prysznicowych i zasłon prysznicowych. Ciecz o odczynie pH 13 [Stęż. (%w/w): 1,000 g/l]; gęstość 1.077 g/cm3 Wymagania:karta charakterystyki - zgodna ze wzorem obowiązującym od 01.01.2023 r.  (op.0,50 l do 1,25 litra).</t>
  </si>
  <si>
    <t>Płyn do mycia naczyń i szkła w zmywarce gastronomicznej i przemysłowej, wyposażonej w urządzenie dozujące , Remix lub równoważny, nie zawierający aktywnego chloru.  Wymagania: karta charakterystyki - zgodna ze wzorem obowiązującym od 01.01.2023 r.(op. 10 litrów).</t>
  </si>
  <si>
    <t>Pasta o właściwościach nie gorszych niż  pasta bhp. Produkt usuwający tłuszcz, smary oraz inne zabrudzenia, zawierający glicerynę, niepowodujący wysuszania i pękania skóry dłoni. Posiada badania dermatologiczne. Wymagania: karta charakterystyki - zgodna ze wzorem obowiązującym od 01.01.2023 r.  (op. 0,50 kg).</t>
  </si>
  <si>
    <t>Płyn do pielęgnacji mebli. Pozostawia połysk. Białe jednorodne mleczko, o odczynie pH 5,5 i gęsoci 0,997 g/ml. CLINEX DELOS SHINE lub równoważny. Wymagania: ulotka informacyjna,  karta charakterystyki z opisem stosowania i składem chemicznym (op. 1,0 litr). Mleczko do pielęgnacji mebli, Silux lub równoważny. Zmniejszający osadzanie się kurzu, czyści, zabezpiecza, nie klei się i nie pozostawia smug. Wymagania: karta charakterystyki - zgodna ze wzorem obowiązującym od 01.01.2023 r. (op. 0,25 litra).</t>
  </si>
  <si>
    <t>Płyn do ręcznego czyszczenia dywanów, wykładzin, tapicerki, Vanish lub równoważny. Perfumowana, jasnoróżowa ciecz o odczynie pH 5,4 do 5,8; Gęstość [20 °C] : 1 do 1,04 g/cm3  Wymagania: karta charakterystyki - zgodna ze wzorem obowiązującym od 01.01.2023 r. (op. 0,50 l).</t>
  </si>
  <si>
    <t>Środek odkamieniający służący do okresowego czyszczenia zmywarek i innych urządzeń z osadów  mineralnych. Nie niszczący powierzchni ze stali kwasoodpornej, glazury, szkła, Remix lub równoważny. Wymagania: karta charakterystyki - zgodna ze wzorem obowiązującym od 01.01.2023 r. (op. 3 l).</t>
  </si>
  <si>
    <t>Koncentrat w płynie do gruntownego mycia i czyszczenia urządzeń oraz pomieszczeń sanitarnych. Usuwa rdzę, kamień wodny, osady wapienne, cementowe i urynowe oraz resztki mydła. Czyści przedmioty chromowane i wykonane ze stali nierdzewnej tj: baterie łazienkowe, armatura, Merida Super Sanitin lub równoważny. Roztwór roboczy uzyskiwany z rozcieńczenia nie mniejszego niż 1:10 – 1:40. Wymagania: karta charakterystyki - zgodna ze wzorem obowiązującym od 01.01.2023 r. (op. 1 litr).</t>
  </si>
  <si>
    <t>Koncentrat w płynie o silnych właściwościach czyszczących do gruntownego mycia powierzchni wodoodpornych. Silnie Zabrudzonych podłóg i innych powierzchni, w tym kamiennych. Usuwający stary brud, tłuszcze, pasty oraz warstwy polimerowe. Przygotowujący podłoże przed nałożeniem środka nabłyszczającego, Merida Stripet lub równoważny. Roztwór roboczy uzyskiwany z rozcieńczenia nie mniejszego niż 1 : 20. Wymagania: karta charakterystyki - zgodna ze wzorem obowiązującym od 01.01.2023 r.(op. 1 litr).</t>
  </si>
  <si>
    <t>Wymienny pojemnik do elektronicznych odświeżaczy typu PULSE II-243 ml; o zapachach: Orange, Citrus, Rivera. Wymagania: karta charakterystyki - zgodna ze wzorem obowiązującym od 01.01.2023 r.</t>
  </si>
  <si>
    <t>Płyn uniwersalny, czyszczący wszelkie powierzchnie, podłogi, kafelki, ściany, Ajax Baking Soda w technologii Clean Water lub równoważny. Perfumowany płyn o odczynie pH 2,2 i gęstości 1,03; całkowicie rozpuszczalny w wodzie. Pozostawiający przyjemny zapach. Wymagania: karta charakterystyki - zgodna ze wzorem obowiązującym od 01.01.2023 r. (op. 1 litr).</t>
  </si>
  <si>
    <t>Proszek do czyszczenia porcelany, emaliowanych garnków, zlewów, urządzeń sanitarnych,  Ajax. Wymagania: karta charakterystyki - zgodna ze wzorem obowiązującym od 01.01.2023 r. (op. 1 kg).</t>
  </si>
  <si>
    <r>
      <t>Płyn do mycia szyb i powierzchni szklanych  bez rozpylacza, Ajax lub równoważny. Płyn zapobiegający zaciekom. Ograniczający osadzaniu się zanieczyszczeń. Łatwo rozpuszczający brud i ślady zanieczyszczeń powietrza. Przejrzysty płyn o odczynie pH 11,0 +- 0,7; gęstość względna: 0.995 g/ml.</t>
    </r>
    <r>
      <rPr>
        <sz val="16"/>
        <rFont val="Arial"/>
        <family val="2"/>
        <charset val="238"/>
      </rPr>
      <t xml:space="preserve"> </t>
    </r>
    <r>
      <rPr>
        <sz val="16"/>
        <rFont val="Times New Roman"/>
        <family val="1"/>
        <charset val="238"/>
      </rPr>
      <t>Wymagania: karta charakterystyki - zgodna ze wzorem obowiązującym od 01.01.2023 r. (op. 0,50 do 1 litra).</t>
    </r>
  </si>
  <si>
    <t>Środek eliminujący odory powstające w czasie procesów gnilnych w oczyszczalniach ścieków, wysypiskach śmieci, śmietnikach, schroniskach dla zwierząt, instalacjach sanitarno-kanalizacyjnych. Zalecany do stosowania w sanitariatach, pomieszczeniach piwnicznych, toaletach stacjonarnych itp. Preparat skutecznie eliminuje zapachy spalenizny, zwierzęce itp. Środek do skutecznego usuwania tłuszczów, olejów i związków ropopochodnych, osadów pochodzenia białkowego w kuchniach, rzeźniach, hotelach, restauracjach, basenach, ośrodkach sportowych, zakładach produkcyjnych. Rozcieńczać wodą w proporcjach 1:10 - 1:100, Merida Antismel lub równoważny. Wymagania: karta charakterystyki - zgodna ze wzorem obowiązującym od 01.01.2023 r. (op. 1 do 5 l).</t>
  </si>
  <si>
    <t xml:space="preserve">Załącznik nr 2 </t>
  </si>
  <si>
    <t>dotyczy: DPS.IV.3710.6.9.2023</t>
  </si>
  <si>
    <t>Formularz cenowy na dostawy artykułów chemicznych i higienicznych</t>
  </si>
  <si>
    <t>dla Domu Pomocy Społecznej "Borówek"</t>
  </si>
  <si>
    <t>Nazwa artykułu oferowanego przez Wykonawcę</t>
  </si>
  <si>
    <t>Ilość</t>
  </si>
  <si>
    <t>Cena jednostkowa netto (zł)/kg/l</t>
  </si>
  <si>
    <t xml:space="preserve">Wartość netto </t>
  </si>
  <si>
    <t>Cena jednostkowa brutto     (zł)/kg/l</t>
  </si>
  <si>
    <t>(pieczątka firmowa)</t>
  </si>
  <si>
    <t>………………………………………………………………………………………………………..……………</t>
  </si>
  <si>
    <t>…………………………………………..</t>
  </si>
  <si>
    <t>(podpis Wykonawcy)</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</si>
</sst>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sz val="12"/>
      <color theme="1"/>
      <name val="Times New Roman"/>
      <family val="1"/>
      <charset val="238"/>
    </font>
    <font>
      <sz val="8"/>
      <color theme="1"/>
      <name val="Times New Roman"/>
      <family val="1"/>
      <charset val="238"/>
    </font>
    <font>
      <b/>
      <sz val="14"/>
      <color theme="1"/>
      <name val="Times New Roman"/>
      <family val="1"/>
      <charset val="238"/>
    </font>
    <font>
      <sz val="16"/>
      <color theme="1"/>
      <name val="Calibri"/>
      <family val="2"/>
      <charset val="238"/>
      <scheme val="minor"/>
    </font>
    <font>
      <b/>
      <sz val="16"/>
      <color theme="1"/>
      <name val="Times New Roman"/>
      <family val="1"/>
      <charset val="238"/>
    </font>
    <font>
      <sz val="16"/>
      <color theme="1"/>
      <name val="Times New Roman"/>
      <family val="1"/>
      <charset val="238"/>
    </font>
    <font>
      <b/>
      <sz val="20"/>
      <color theme="1"/>
      <name val="Times New Roman"/>
      <family val="1"/>
      <charset val="238"/>
    </font>
    <font>
      <sz val="20"/>
      <color theme="1"/>
      <name val="Calibri"/>
      <family val="2"/>
      <charset val="238"/>
      <scheme val="minor"/>
    </font>
    <font>
      <sz val="20"/>
      <color theme="1"/>
      <name val="Times New Roman"/>
      <family val="1"/>
      <charset val="238"/>
    </font>
    <font>
      <sz val="11"/>
      <color theme="1"/>
      <name val="Times New Roman"/>
      <family val="1"/>
      <charset val="238"/>
    </font>
    <font>
      <sz val="16"/>
      <name val="Times New Roman"/>
      <family val="1"/>
      <charset val="238"/>
    </font>
    <font>
      <b/>
      <sz val="16"/>
      <name val="Times New Roman"/>
      <family val="1"/>
      <charset val="238"/>
    </font>
    <font>
      <b/>
      <sz val="12"/>
      <color theme="1"/>
      <name val="Times New Roman"/>
      <family val="1"/>
      <charset val="238"/>
    </font>
    <font>
      <sz val="12"/>
      <color theme="1"/>
      <name val="Calibri"/>
      <family val="2"/>
      <charset val="238"/>
      <scheme val="minor"/>
    </font>
    <font>
      <sz val="14"/>
      <color theme="1"/>
      <name val="Times New Roman"/>
      <family val="1"/>
      <charset val="238"/>
    </font>
    <font>
      <sz val="16"/>
      <name val="Arial"/>
      <family val="2"/>
      <charset val="23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Border="1"/>
    <xf numFmtId="0" fontId="0" fillId="0" borderId="0" xfId="0" applyAlignment="1"/>
    <xf numFmtId="0" fontId="4" fillId="0" borderId="0" xfId="0" applyFont="1"/>
    <xf numFmtId="0" fontId="5" fillId="0" borderId="0" xfId="0" applyFont="1" applyAlignment="1">
      <alignment horizontal="left" vertical="center" indent="5"/>
    </xf>
    <xf numFmtId="4" fontId="6" fillId="0" borderId="1" xfId="0" applyNumberFormat="1" applyFont="1" applyBorder="1" applyAlignment="1">
      <alignment horizontal="center" vertical="center" wrapText="1"/>
    </xf>
    <xf numFmtId="0" fontId="6" fillId="0" borderId="0" xfId="0" applyFont="1" applyAlignment="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10" fillId="0" borderId="0" xfId="0" applyFont="1" applyBorder="1"/>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4" fontId="11" fillId="2" borderId="0" xfId="0" applyNumberFormat="1" applyFont="1" applyFill="1" applyBorder="1" applyAlignment="1">
      <alignment horizontal="center" vertical="center" wrapText="1"/>
    </xf>
    <xf numFmtId="4" fontId="12" fillId="2" borderId="0" xfId="0"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9" fillId="0" borderId="0" xfId="0" applyFont="1" applyAlignment="1">
      <alignment horizontal="left" vertical="center" indent="15"/>
    </xf>
    <xf numFmtId="0" fontId="9" fillId="0" borderId="0" xfId="0" applyFont="1"/>
    <xf numFmtId="0" fontId="7" fillId="0" borderId="0" xfId="0" applyFont="1" applyAlignment="1">
      <alignment horizontal="center" vertical="center"/>
    </xf>
    <xf numFmtId="0" fontId="7" fillId="0" borderId="0" xfId="0" applyFont="1" applyAlignment="1">
      <alignment vertical="center"/>
    </xf>
    <xf numFmtId="0" fontId="13" fillId="0" borderId="1" xfId="0" applyFont="1" applyBorder="1" applyAlignment="1">
      <alignment horizontal="center" vertical="center" wrapText="1"/>
    </xf>
    <xf numFmtId="0" fontId="14" fillId="0" borderId="0" xfId="0" applyFont="1"/>
    <xf numFmtId="0" fontId="1" fillId="0" borderId="0" xfId="0" applyFont="1" applyAlignment="1">
      <alignment vertical="top"/>
    </xf>
    <xf numFmtId="0" fontId="14" fillId="0" borderId="0" xfId="0" applyFont="1" applyAlignment="1">
      <alignment horizontal="left"/>
    </xf>
    <xf numFmtId="0" fontId="1"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center" vertical="center"/>
    </xf>
    <xf numFmtId="0" fontId="14" fillId="0" borderId="3" xfId="0" applyFont="1" applyBorder="1"/>
    <xf numFmtId="0" fontId="6"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11" fillId="0" borderId="1" xfId="0" applyFont="1" applyBorder="1" applyAlignment="1">
      <alignment vertical="center" wrapText="1"/>
    </xf>
    <xf numFmtId="0" fontId="11" fillId="2" borderId="1" xfId="0" applyFont="1" applyFill="1" applyBorder="1" applyAlignment="1">
      <alignment vertical="center" wrapText="1"/>
    </xf>
    <xf numFmtId="0" fontId="3" fillId="0" borderId="1" xfId="0" applyFont="1" applyBorder="1" applyAlignment="1">
      <alignment vertical="center" wrapText="1"/>
    </xf>
    <xf numFmtId="0" fontId="10" fillId="0" borderId="0" xfId="0" applyFont="1" applyBorder="1" applyAlignment="1">
      <alignment horizontal="center" vertical="center"/>
    </xf>
    <xf numFmtId="0" fontId="15" fillId="0" borderId="0" xfId="0" applyFont="1"/>
    <xf numFmtId="0" fontId="9" fillId="0" borderId="0" xfId="0" applyFont="1" applyAlignment="1">
      <alignment horizontal="center" vertical="center"/>
    </xf>
    <xf numFmtId="0" fontId="9" fillId="2" borderId="0" xfId="0" applyFont="1" applyFill="1" applyAlignment="1">
      <alignment horizontal="center"/>
    </xf>
    <xf numFmtId="0" fontId="9" fillId="0" borderId="0" xfId="0" applyFont="1" applyAlignment="1">
      <alignment horizontal="left" vertical="center" wrapText="1"/>
    </xf>
    <xf numFmtId="0" fontId="3" fillId="0" borderId="1" xfId="0" applyFont="1" applyBorder="1" applyAlignment="1">
      <alignment vertical="center" wrapText="1"/>
    </xf>
    <xf numFmtId="0" fontId="10"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2" borderId="0" xfId="0" applyFont="1" applyFill="1" applyAlignment="1">
      <alignment horizontal="left"/>
    </xf>
    <xf numFmtId="0" fontId="15" fillId="0" borderId="0" xfId="0" applyFont="1" applyAlignment="1">
      <alignment horizontal="center" vertical="center"/>
    </xf>
    <xf numFmtId="0" fontId="4" fillId="0" borderId="0" xfId="0" applyFont="1" applyAlignment="1">
      <alignment horizontal="center"/>
    </xf>
    <xf numFmtId="0" fontId="15"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tabSelected="1" view="pageBreakPreview" zoomScale="78" zoomScaleNormal="100" zoomScaleSheetLayoutView="78" workbookViewId="0">
      <selection activeCell="F44" sqref="F44"/>
    </sheetView>
  </sheetViews>
  <sheetFormatPr defaultRowHeight="15" x14ac:dyDescent="0.25"/>
  <cols>
    <col min="1" max="1" width="7.7109375" customWidth="1"/>
    <col min="2" max="2" width="68.5703125" customWidth="1"/>
    <col min="3" max="3" width="55.140625" customWidth="1"/>
    <col min="4" max="4" width="9.5703125" customWidth="1"/>
    <col min="5" max="5" width="16" customWidth="1"/>
    <col min="6" max="6" width="16.7109375" customWidth="1"/>
    <col min="7" max="7" width="18.28515625" customWidth="1"/>
    <col min="8" max="8" width="19.5703125" customWidth="1"/>
    <col min="9" max="9" width="20.5703125" customWidth="1"/>
    <col min="10" max="12" width="9.140625" hidden="1" customWidth="1"/>
  </cols>
  <sheetData>
    <row r="1" spans="1:27" ht="18.75" x14ac:dyDescent="0.3">
      <c r="H1" s="48" t="s">
        <v>164</v>
      </c>
    </row>
    <row r="2" spans="1:27" ht="18.75" x14ac:dyDescent="0.3">
      <c r="A2" s="1"/>
      <c r="B2" t="s">
        <v>174</v>
      </c>
      <c r="H2" s="48" t="s">
        <v>165</v>
      </c>
    </row>
    <row r="3" spans="1:27" ht="18.75" x14ac:dyDescent="0.25">
      <c r="A3" s="2"/>
      <c r="B3" s="60" t="s">
        <v>173</v>
      </c>
    </row>
    <row r="4" spans="1:27" ht="26.25" x14ac:dyDescent="0.25">
      <c r="A4" s="28"/>
      <c r="B4" s="49" t="s">
        <v>166</v>
      </c>
      <c r="C4" s="49"/>
      <c r="D4" s="49"/>
      <c r="E4" s="49"/>
      <c r="F4" s="49"/>
      <c r="G4" s="49"/>
      <c r="H4" s="49"/>
      <c r="I4" s="49"/>
      <c r="J4" s="49"/>
      <c r="K4" s="49"/>
      <c r="L4" s="49"/>
      <c r="M4" s="49"/>
      <c r="N4" s="49"/>
    </row>
    <row r="5" spans="1:27" ht="26.25" x14ac:dyDescent="0.4">
      <c r="A5" s="29"/>
      <c r="B5" s="50" t="s">
        <v>167</v>
      </c>
      <c r="C5" s="50"/>
      <c r="D5" s="50"/>
      <c r="E5" s="50"/>
      <c r="F5" s="50"/>
      <c r="G5" s="50"/>
      <c r="H5" s="50"/>
      <c r="I5" s="50"/>
      <c r="J5" s="50"/>
      <c r="K5" s="50"/>
      <c r="L5" s="50"/>
      <c r="M5" s="50"/>
      <c r="N5" s="50"/>
    </row>
    <row r="6" spans="1:27" ht="26.25" x14ac:dyDescent="0.4">
      <c r="A6" s="30"/>
      <c r="B6" s="29"/>
      <c r="C6" s="29"/>
      <c r="D6" s="29"/>
      <c r="E6" s="29"/>
      <c r="F6" s="29"/>
      <c r="G6" s="29"/>
      <c r="H6" s="29"/>
      <c r="I6" s="29"/>
      <c r="J6" s="29"/>
      <c r="K6" s="29"/>
      <c r="L6" s="29"/>
      <c r="M6" s="29"/>
      <c r="N6" s="29"/>
    </row>
    <row r="7" spans="1:27" ht="52.5" customHeight="1" x14ac:dyDescent="0.25">
      <c r="A7" s="51" t="s">
        <v>140</v>
      </c>
      <c r="B7" s="51"/>
      <c r="C7" s="51"/>
      <c r="D7" s="51"/>
      <c r="E7" s="51"/>
      <c r="F7" s="51"/>
      <c r="G7" s="51"/>
      <c r="H7" s="51"/>
      <c r="I7" s="51"/>
      <c r="J7" s="31"/>
      <c r="K7" s="31"/>
      <c r="L7" s="31"/>
      <c r="M7" s="31"/>
      <c r="N7" s="31"/>
      <c r="O7" s="3"/>
      <c r="P7" s="3"/>
      <c r="Q7" s="3"/>
      <c r="R7" s="3"/>
      <c r="S7" s="3"/>
      <c r="T7" s="3"/>
      <c r="U7" s="3"/>
      <c r="V7" s="3"/>
      <c r="W7" s="3"/>
      <c r="X7" s="5"/>
      <c r="Y7" s="5"/>
      <c r="Z7" s="5"/>
      <c r="AA7" s="5"/>
    </row>
    <row r="8" spans="1:27" ht="21" x14ac:dyDescent="0.35">
      <c r="A8" s="7"/>
      <c r="B8" s="6"/>
      <c r="C8" s="6"/>
      <c r="D8" s="6"/>
      <c r="E8" s="6"/>
      <c r="F8" s="6"/>
      <c r="G8" s="6"/>
      <c r="H8" s="6"/>
      <c r="I8" s="6"/>
    </row>
    <row r="9" spans="1:27" ht="75" x14ac:dyDescent="0.25">
      <c r="A9" s="41" t="s">
        <v>0</v>
      </c>
      <c r="B9" s="41" t="s">
        <v>1</v>
      </c>
      <c r="C9" s="41" t="s">
        <v>168</v>
      </c>
      <c r="D9" s="41" t="s">
        <v>2</v>
      </c>
      <c r="E9" s="41" t="s">
        <v>169</v>
      </c>
      <c r="F9" s="41" t="s">
        <v>170</v>
      </c>
      <c r="G9" s="41" t="s">
        <v>172</v>
      </c>
      <c r="H9" s="41" t="s">
        <v>171</v>
      </c>
      <c r="I9" s="41" t="s">
        <v>70</v>
      </c>
    </row>
    <row r="10" spans="1:27" ht="182.25" x14ac:dyDescent="0.25">
      <c r="A10" s="42" t="s">
        <v>76</v>
      </c>
      <c r="B10" s="43" t="s">
        <v>141</v>
      </c>
      <c r="C10" s="43"/>
      <c r="D10" s="15" t="s">
        <v>6</v>
      </c>
      <c r="E10" s="15">
        <v>88</v>
      </c>
      <c r="F10" s="16"/>
      <c r="G10" s="23"/>
      <c r="H10" s="8"/>
      <c r="I10" s="16"/>
      <c r="U10" s="4"/>
    </row>
    <row r="11" spans="1:27" ht="182.25" x14ac:dyDescent="0.25">
      <c r="A11" s="42" t="s">
        <v>77</v>
      </c>
      <c r="B11" s="43" t="s">
        <v>142</v>
      </c>
      <c r="C11" s="43"/>
      <c r="D11" s="15" t="s">
        <v>6</v>
      </c>
      <c r="E11" s="15">
        <v>370</v>
      </c>
      <c r="F11" s="16"/>
      <c r="G11" s="23"/>
      <c r="H11" s="8"/>
      <c r="I11" s="16"/>
    </row>
    <row r="12" spans="1:27" ht="182.25" x14ac:dyDescent="0.25">
      <c r="A12" s="42" t="s">
        <v>78</v>
      </c>
      <c r="B12" s="43" t="s">
        <v>143</v>
      </c>
      <c r="C12" s="43"/>
      <c r="D12" s="15" t="s">
        <v>7</v>
      </c>
      <c r="E12" s="15">
        <v>20</v>
      </c>
      <c r="F12" s="17"/>
      <c r="G12" s="23"/>
      <c r="H12" s="8"/>
      <c r="I12" s="16"/>
    </row>
    <row r="13" spans="1:27" ht="222.75" x14ac:dyDescent="0.25">
      <c r="A13" s="42" t="s">
        <v>79</v>
      </c>
      <c r="B13" s="43" t="s">
        <v>144</v>
      </c>
      <c r="C13" s="43"/>
      <c r="D13" s="15" t="s">
        <v>7</v>
      </c>
      <c r="E13" s="15">
        <v>200</v>
      </c>
      <c r="F13" s="16"/>
      <c r="G13" s="23"/>
      <c r="H13" s="8"/>
      <c r="I13" s="16"/>
    </row>
    <row r="14" spans="1:27" ht="222.75" x14ac:dyDescent="0.25">
      <c r="A14" s="42" t="s">
        <v>80</v>
      </c>
      <c r="B14" s="43" t="s">
        <v>145</v>
      </c>
      <c r="C14" s="43"/>
      <c r="D14" s="15" t="s">
        <v>7</v>
      </c>
      <c r="E14" s="15">
        <v>100</v>
      </c>
      <c r="F14" s="16"/>
      <c r="G14" s="23"/>
      <c r="H14" s="8"/>
      <c r="I14" s="16"/>
    </row>
    <row r="15" spans="1:27" ht="121.5" x14ac:dyDescent="0.25">
      <c r="A15" s="42" t="s">
        <v>81</v>
      </c>
      <c r="B15" s="43" t="s">
        <v>21</v>
      </c>
      <c r="C15" s="43"/>
      <c r="D15" s="15" t="s">
        <v>6</v>
      </c>
      <c r="E15" s="15">
        <v>145</v>
      </c>
      <c r="F15" s="16"/>
      <c r="G15" s="23"/>
      <c r="H15" s="8"/>
      <c r="I15" s="16"/>
    </row>
    <row r="16" spans="1:27" ht="141.75" x14ac:dyDescent="0.25">
      <c r="A16" s="42" t="s">
        <v>82</v>
      </c>
      <c r="B16" s="43" t="s">
        <v>146</v>
      </c>
      <c r="C16" s="43"/>
      <c r="D16" s="15" t="s">
        <v>6</v>
      </c>
      <c r="E16" s="15">
        <v>110</v>
      </c>
      <c r="F16" s="16"/>
      <c r="G16" s="23"/>
      <c r="H16" s="8"/>
      <c r="I16" s="16"/>
    </row>
    <row r="17" spans="1:9" ht="182.25" x14ac:dyDescent="0.25">
      <c r="A17" s="42" t="s">
        <v>83</v>
      </c>
      <c r="B17" s="44" t="s">
        <v>147</v>
      </c>
      <c r="C17" s="44"/>
      <c r="D17" s="15" t="s">
        <v>6</v>
      </c>
      <c r="E17" s="15">
        <v>91</v>
      </c>
      <c r="F17" s="16"/>
      <c r="G17" s="23"/>
      <c r="H17" s="8"/>
      <c r="I17" s="16"/>
    </row>
    <row r="18" spans="1:9" ht="40.5" x14ac:dyDescent="0.25">
      <c r="A18" s="42" t="s">
        <v>84</v>
      </c>
      <c r="B18" s="43" t="s">
        <v>148</v>
      </c>
      <c r="C18" s="43"/>
      <c r="D18" s="15" t="s">
        <v>6</v>
      </c>
      <c r="E18" s="15">
        <v>2</v>
      </c>
      <c r="F18" s="16"/>
      <c r="G18" s="23"/>
      <c r="H18" s="8"/>
      <c r="I18" s="16"/>
    </row>
    <row r="19" spans="1:9" ht="141.75" x14ac:dyDescent="0.25">
      <c r="A19" s="42" t="s">
        <v>85</v>
      </c>
      <c r="B19" s="43" t="s">
        <v>35</v>
      </c>
      <c r="C19" s="43"/>
      <c r="D19" s="15" t="s">
        <v>7</v>
      </c>
      <c r="E19" s="15">
        <v>32</v>
      </c>
      <c r="F19" s="16"/>
      <c r="G19" s="23"/>
      <c r="H19" s="8"/>
      <c r="I19" s="16"/>
    </row>
    <row r="20" spans="1:9" ht="141.75" x14ac:dyDescent="0.25">
      <c r="A20" s="42" t="s">
        <v>86</v>
      </c>
      <c r="B20" s="44" t="s">
        <v>149</v>
      </c>
      <c r="C20" s="44"/>
      <c r="D20" s="15" t="s">
        <v>6</v>
      </c>
      <c r="E20" s="15">
        <v>30</v>
      </c>
      <c r="F20" s="16"/>
      <c r="G20" s="23"/>
      <c r="H20" s="8"/>
      <c r="I20" s="16"/>
    </row>
    <row r="21" spans="1:9" ht="162" x14ac:dyDescent="0.25">
      <c r="A21" s="42" t="s">
        <v>87</v>
      </c>
      <c r="B21" s="44" t="s">
        <v>162</v>
      </c>
      <c r="C21" s="44"/>
      <c r="D21" s="15" t="s">
        <v>6</v>
      </c>
      <c r="E21" s="15">
        <v>48</v>
      </c>
      <c r="F21" s="16"/>
      <c r="G21" s="23"/>
      <c r="H21" s="8"/>
      <c r="I21" s="16"/>
    </row>
    <row r="22" spans="1:9" ht="303.75" x14ac:dyDescent="0.25">
      <c r="A22" s="42" t="s">
        <v>88</v>
      </c>
      <c r="B22" s="44" t="s">
        <v>151</v>
      </c>
      <c r="C22" s="44"/>
      <c r="D22" s="15" t="s">
        <v>6</v>
      </c>
      <c r="E22" s="15">
        <v>13</v>
      </c>
      <c r="F22" s="16"/>
      <c r="G22" s="23"/>
      <c r="H22" s="8"/>
      <c r="I22" s="16"/>
    </row>
    <row r="23" spans="1:9" ht="141.75" x14ac:dyDescent="0.25">
      <c r="A23" s="42" t="s">
        <v>89</v>
      </c>
      <c r="B23" s="44" t="s">
        <v>150</v>
      </c>
      <c r="C23" s="44"/>
      <c r="D23" s="15" t="s">
        <v>6</v>
      </c>
      <c r="E23" s="15">
        <v>360</v>
      </c>
      <c r="F23" s="16"/>
      <c r="G23" s="23"/>
      <c r="H23" s="8"/>
      <c r="I23" s="16"/>
    </row>
    <row r="24" spans="1:9" ht="121.5" x14ac:dyDescent="0.25">
      <c r="A24" s="42" t="s">
        <v>90</v>
      </c>
      <c r="B24" s="43" t="s">
        <v>152</v>
      </c>
      <c r="C24" s="43"/>
      <c r="D24" s="15" t="s">
        <v>6</v>
      </c>
      <c r="E24" s="15">
        <v>140</v>
      </c>
      <c r="F24" s="16"/>
      <c r="G24" s="23"/>
      <c r="H24" s="8"/>
      <c r="I24" s="16"/>
    </row>
    <row r="25" spans="1:9" ht="141.75" x14ac:dyDescent="0.25">
      <c r="A25" s="42" t="s">
        <v>91</v>
      </c>
      <c r="B25" s="44" t="s">
        <v>153</v>
      </c>
      <c r="C25" s="44"/>
      <c r="D25" s="15" t="s">
        <v>7</v>
      </c>
      <c r="E25" s="15">
        <v>30</v>
      </c>
      <c r="F25" s="16"/>
      <c r="G25" s="23"/>
      <c r="H25" s="8"/>
      <c r="I25" s="16"/>
    </row>
    <row r="26" spans="1:9" ht="141.75" x14ac:dyDescent="0.25">
      <c r="A26" s="42" t="s">
        <v>92</v>
      </c>
      <c r="B26" s="43" t="s">
        <v>156</v>
      </c>
      <c r="C26" s="43"/>
      <c r="D26" s="15" t="s">
        <v>6</v>
      </c>
      <c r="E26" s="15">
        <v>6</v>
      </c>
      <c r="F26" s="17"/>
      <c r="G26" s="23"/>
      <c r="H26" s="8"/>
      <c r="I26" s="16"/>
    </row>
    <row r="27" spans="1:9" ht="222.75" x14ac:dyDescent="0.25">
      <c r="A27" s="42" t="s">
        <v>93</v>
      </c>
      <c r="B27" s="44" t="s">
        <v>154</v>
      </c>
      <c r="C27" s="44"/>
      <c r="D27" s="15" t="s">
        <v>6</v>
      </c>
      <c r="E27" s="15">
        <v>5</v>
      </c>
      <c r="F27" s="16"/>
      <c r="G27" s="23"/>
      <c r="H27" s="8"/>
      <c r="I27" s="16"/>
    </row>
    <row r="28" spans="1:9" ht="121.5" x14ac:dyDescent="0.25">
      <c r="A28" s="42" t="s">
        <v>94</v>
      </c>
      <c r="B28" s="44" t="s">
        <v>155</v>
      </c>
      <c r="C28" s="44"/>
      <c r="D28" s="15" t="s">
        <v>6</v>
      </c>
      <c r="E28" s="15">
        <v>25</v>
      </c>
      <c r="F28" s="16"/>
      <c r="G28" s="23"/>
      <c r="H28" s="8"/>
      <c r="I28" s="16"/>
    </row>
    <row r="29" spans="1:9" ht="345.75" customHeight="1" x14ac:dyDescent="0.25">
      <c r="A29" s="42" t="s">
        <v>95</v>
      </c>
      <c r="B29" s="43" t="s">
        <v>163</v>
      </c>
      <c r="C29" s="43"/>
      <c r="D29" s="15" t="s">
        <v>6</v>
      </c>
      <c r="E29" s="15">
        <v>5</v>
      </c>
      <c r="F29" s="16"/>
      <c r="G29" s="23"/>
      <c r="H29" s="8"/>
      <c r="I29" s="16"/>
    </row>
    <row r="30" spans="1:9" ht="202.5" x14ac:dyDescent="0.25">
      <c r="A30" s="42" t="s">
        <v>96</v>
      </c>
      <c r="B30" s="43" t="s">
        <v>157</v>
      </c>
      <c r="C30" s="43"/>
      <c r="D30" s="15" t="s">
        <v>6</v>
      </c>
      <c r="E30" s="15">
        <v>130</v>
      </c>
      <c r="F30" s="16"/>
      <c r="G30" s="23"/>
      <c r="H30" s="8"/>
      <c r="I30" s="16"/>
    </row>
    <row r="31" spans="1:9" ht="222.75" x14ac:dyDescent="0.25">
      <c r="A31" s="42" t="s">
        <v>97</v>
      </c>
      <c r="B31" s="43" t="s">
        <v>158</v>
      </c>
      <c r="C31" s="43"/>
      <c r="D31" s="15" t="s">
        <v>6</v>
      </c>
      <c r="E31" s="15">
        <v>60</v>
      </c>
      <c r="F31" s="16"/>
      <c r="G31" s="23"/>
      <c r="H31" s="8"/>
      <c r="I31" s="16"/>
    </row>
    <row r="32" spans="1:9" ht="81" x14ac:dyDescent="0.25">
      <c r="A32" s="42" t="s">
        <v>98</v>
      </c>
      <c r="B32" s="43" t="s">
        <v>159</v>
      </c>
      <c r="C32" s="43"/>
      <c r="D32" s="15" t="s">
        <v>8</v>
      </c>
      <c r="E32" s="15">
        <v>20</v>
      </c>
      <c r="F32" s="16"/>
      <c r="G32" s="23"/>
      <c r="H32" s="8"/>
      <c r="I32" s="16"/>
    </row>
    <row r="33" spans="1:9" ht="162" x14ac:dyDescent="0.25">
      <c r="A33" s="42" t="s">
        <v>99</v>
      </c>
      <c r="B33" s="44" t="s">
        <v>160</v>
      </c>
      <c r="C33" s="44"/>
      <c r="D33" s="15" t="s">
        <v>6</v>
      </c>
      <c r="E33" s="15">
        <v>160</v>
      </c>
      <c r="F33" s="16"/>
      <c r="G33" s="23"/>
      <c r="H33" s="8"/>
      <c r="I33" s="16"/>
    </row>
    <row r="34" spans="1:9" ht="81" x14ac:dyDescent="0.25">
      <c r="A34" s="42" t="s">
        <v>100</v>
      </c>
      <c r="B34" s="43" t="s">
        <v>161</v>
      </c>
      <c r="C34" s="43"/>
      <c r="D34" s="15" t="s">
        <v>7</v>
      </c>
      <c r="E34" s="15">
        <v>80</v>
      </c>
      <c r="F34" s="16"/>
      <c r="G34" s="23"/>
      <c r="H34" s="8"/>
      <c r="I34" s="16"/>
    </row>
    <row r="35" spans="1:9" ht="20.25" x14ac:dyDescent="0.25">
      <c r="A35" s="42" t="s">
        <v>101</v>
      </c>
      <c r="B35" s="43" t="s">
        <v>9</v>
      </c>
      <c r="C35" s="43"/>
      <c r="D35" s="15" t="s">
        <v>8</v>
      </c>
      <c r="E35" s="15">
        <v>200</v>
      </c>
      <c r="F35" s="16"/>
      <c r="G35" s="23"/>
      <c r="H35" s="8"/>
      <c r="I35" s="16"/>
    </row>
    <row r="36" spans="1:9" ht="121.5" x14ac:dyDescent="0.25">
      <c r="A36" s="42" t="s">
        <v>102</v>
      </c>
      <c r="B36" s="43" t="s">
        <v>71</v>
      </c>
      <c r="C36" s="43"/>
      <c r="D36" s="15" t="s">
        <v>8</v>
      </c>
      <c r="E36" s="15">
        <v>300</v>
      </c>
      <c r="F36" s="16"/>
      <c r="G36" s="23"/>
      <c r="H36" s="8"/>
      <c r="I36" s="16"/>
    </row>
    <row r="37" spans="1:9" ht="20.25" x14ac:dyDescent="0.25">
      <c r="A37" s="42" t="s">
        <v>103</v>
      </c>
      <c r="B37" s="43" t="s">
        <v>10</v>
      </c>
      <c r="C37" s="43"/>
      <c r="D37" s="15" t="s">
        <v>8</v>
      </c>
      <c r="E37" s="15">
        <v>80</v>
      </c>
      <c r="F37" s="16"/>
      <c r="G37" s="23"/>
      <c r="H37" s="8"/>
      <c r="I37" s="16"/>
    </row>
    <row r="38" spans="1:9" ht="60.75" x14ac:dyDescent="0.25">
      <c r="A38" s="42" t="s">
        <v>104</v>
      </c>
      <c r="B38" s="44" t="s">
        <v>72</v>
      </c>
      <c r="C38" s="44"/>
      <c r="D38" s="15" t="s">
        <v>8</v>
      </c>
      <c r="E38" s="15">
        <v>5000</v>
      </c>
      <c r="F38" s="16"/>
      <c r="G38" s="23"/>
      <c r="H38" s="8"/>
      <c r="I38" s="16"/>
    </row>
    <row r="39" spans="1:9" ht="40.5" x14ac:dyDescent="0.25">
      <c r="A39" s="42" t="s">
        <v>105</v>
      </c>
      <c r="B39" s="43" t="s">
        <v>42</v>
      </c>
      <c r="C39" s="43"/>
      <c r="D39" s="15" t="s">
        <v>8</v>
      </c>
      <c r="E39" s="15">
        <v>1000</v>
      </c>
      <c r="F39" s="16"/>
      <c r="G39" s="23"/>
      <c r="H39" s="8"/>
      <c r="I39" s="16"/>
    </row>
    <row r="40" spans="1:9" ht="40.5" x14ac:dyDescent="0.25">
      <c r="A40" s="42" t="s">
        <v>106</v>
      </c>
      <c r="B40" s="43" t="s">
        <v>43</v>
      </c>
      <c r="C40" s="43"/>
      <c r="D40" s="15" t="s">
        <v>8</v>
      </c>
      <c r="E40" s="15">
        <v>1500</v>
      </c>
      <c r="F40" s="16"/>
      <c r="G40" s="23"/>
      <c r="H40" s="8"/>
      <c r="I40" s="16"/>
    </row>
    <row r="41" spans="1:9" ht="40.5" x14ac:dyDescent="0.25">
      <c r="A41" s="42" t="s">
        <v>107</v>
      </c>
      <c r="B41" s="43" t="s">
        <v>41</v>
      </c>
      <c r="C41" s="43"/>
      <c r="D41" s="15" t="s">
        <v>8</v>
      </c>
      <c r="E41" s="15">
        <v>100</v>
      </c>
      <c r="F41" s="16"/>
      <c r="G41" s="23"/>
      <c r="H41" s="8"/>
      <c r="I41" s="16"/>
    </row>
    <row r="42" spans="1:9" ht="40.5" x14ac:dyDescent="0.25">
      <c r="A42" s="42" t="s">
        <v>108</v>
      </c>
      <c r="B42" s="43" t="s">
        <v>44</v>
      </c>
      <c r="C42" s="43"/>
      <c r="D42" s="15" t="s">
        <v>8</v>
      </c>
      <c r="E42" s="15">
        <v>2000</v>
      </c>
      <c r="F42" s="16"/>
      <c r="G42" s="23"/>
      <c r="H42" s="8"/>
      <c r="I42" s="16"/>
    </row>
    <row r="43" spans="1:9" ht="40.5" x14ac:dyDescent="0.25">
      <c r="A43" s="42" t="s">
        <v>109</v>
      </c>
      <c r="B43" s="43" t="s">
        <v>22</v>
      </c>
      <c r="C43" s="43"/>
      <c r="D43" s="15" t="s">
        <v>8</v>
      </c>
      <c r="E43" s="15">
        <v>200</v>
      </c>
      <c r="F43" s="16"/>
      <c r="G43" s="23"/>
      <c r="H43" s="8"/>
      <c r="I43" s="16"/>
    </row>
    <row r="44" spans="1:9" ht="121.5" x14ac:dyDescent="0.25">
      <c r="A44" s="42" t="s">
        <v>110</v>
      </c>
      <c r="B44" s="43" t="s">
        <v>23</v>
      </c>
      <c r="C44" s="43"/>
      <c r="D44" s="15" t="s">
        <v>8</v>
      </c>
      <c r="E44" s="15">
        <v>15</v>
      </c>
      <c r="F44" s="16"/>
      <c r="G44" s="23"/>
      <c r="H44" s="8"/>
      <c r="I44" s="16"/>
    </row>
    <row r="45" spans="1:9" ht="20.25" x14ac:dyDescent="0.25">
      <c r="A45" s="42" t="s">
        <v>111</v>
      </c>
      <c r="B45" s="43" t="s">
        <v>51</v>
      </c>
      <c r="C45" s="43"/>
      <c r="D45" s="15" t="s">
        <v>8</v>
      </c>
      <c r="E45" s="15">
        <v>10</v>
      </c>
      <c r="F45" s="16"/>
      <c r="G45" s="23"/>
      <c r="H45" s="8"/>
      <c r="I45" s="16"/>
    </row>
    <row r="46" spans="1:9" ht="20.25" x14ac:dyDescent="0.25">
      <c r="A46" s="42" t="s">
        <v>112</v>
      </c>
      <c r="B46" s="43" t="s">
        <v>24</v>
      </c>
      <c r="C46" s="43"/>
      <c r="D46" s="15" t="s">
        <v>45</v>
      </c>
      <c r="E46" s="15">
        <v>150</v>
      </c>
      <c r="F46" s="16"/>
      <c r="G46" s="23"/>
      <c r="H46" s="8"/>
      <c r="I46" s="16"/>
    </row>
    <row r="47" spans="1:9" ht="20.25" x14ac:dyDescent="0.25">
      <c r="A47" s="42" t="s">
        <v>113</v>
      </c>
      <c r="B47" s="43" t="s">
        <v>36</v>
      </c>
      <c r="C47" s="43"/>
      <c r="D47" s="15" t="s">
        <v>45</v>
      </c>
      <c r="E47" s="15">
        <v>15</v>
      </c>
      <c r="F47" s="16"/>
      <c r="G47" s="23"/>
      <c r="H47" s="8"/>
      <c r="I47" s="16"/>
    </row>
    <row r="48" spans="1:9" ht="20.25" x14ac:dyDescent="0.25">
      <c r="A48" s="42" t="s">
        <v>114</v>
      </c>
      <c r="B48" s="43" t="s">
        <v>37</v>
      </c>
      <c r="C48" s="43"/>
      <c r="D48" s="15" t="s">
        <v>8</v>
      </c>
      <c r="E48" s="15">
        <v>40</v>
      </c>
      <c r="F48" s="16"/>
      <c r="G48" s="23"/>
      <c r="H48" s="8"/>
      <c r="I48" s="16"/>
    </row>
    <row r="49" spans="1:9" ht="20.25" x14ac:dyDescent="0.25">
      <c r="A49" s="42" t="s">
        <v>115</v>
      </c>
      <c r="B49" s="43" t="s">
        <v>11</v>
      </c>
      <c r="C49" s="43"/>
      <c r="D49" s="15" t="s">
        <v>8</v>
      </c>
      <c r="E49" s="15">
        <v>90</v>
      </c>
      <c r="F49" s="16"/>
      <c r="G49" s="23"/>
      <c r="H49" s="8"/>
      <c r="I49" s="16"/>
    </row>
    <row r="50" spans="1:9" ht="60.75" x14ac:dyDescent="0.25">
      <c r="A50" s="42" t="s">
        <v>116</v>
      </c>
      <c r="B50" s="43" t="s">
        <v>12</v>
      </c>
      <c r="C50" s="43"/>
      <c r="D50" s="15" t="s">
        <v>8</v>
      </c>
      <c r="E50" s="15">
        <v>60</v>
      </c>
      <c r="F50" s="16"/>
      <c r="G50" s="23"/>
      <c r="H50" s="8"/>
      <c r="I50" s="16"/>
    </row>
    <row r="51" spans="1:9" ht="60.75" x14ac:dyDescent="0.25">
      <c r="A51" s="42" t="s">
        <v>117</v>
      </c>
      <c r="B51" s="43" t="s">
        <v>30</v>
      </c>
      <c r="C51" s="43"/>
      <c r="D51" s="15" t="s">
        <v>8</v>
      </c>
      <c r="E51" s="15">
        <v>50</v>
      </c>
      <c r="F51" s="16"/>
      <c r="G51" s="23"/>
      <c r="H51" s="8"/>
      <c r="I51" s="16"/>
    </row>
    <row r="52" spans="1:9" ht="20.25" x14ac:dyDescent="0.25">
      <c r="A52" s="42" t="s">
        <v>118</v>
      </c>
      <c r="B52" s="43" t="s">
        <v>13</v>
      </c>
      <c r="C52" s="43"/>
      <c r="D52" s="15" t="s">
        <v>8</v>
      </c>
      <c r="E52" s="15">
        <v>10</v>
      </c>
      <c r="F52" s="16"/>
      <c r="G52" s="23"/>
      <c r="H52" s="8"/>
      <c r="I52" s="16"/>
    </row>
    <row r="53" spans="1:9" ht="40.5" x14ac:dyDescent="0.25">
      <c r="A53" s="42" t="s">
        <v>119</v>
      </c>
      <c r="B53" s="43" t="s">
        <v>14</v>
      </c>
      <c r="C53" s="43"/>
      <c r="D53" s="15" t="s">
        <v>8</v>
      </c>
      <c r="E53" s="15">
        <v>3</v>
      </c>
      <c r="F53" s="16"/>
      <c r="G53" s="23"/>
      <c r="H53" s="8"/>
      <c r="I53" s="16"/>
    </row>
    <row r="54" spans="1:9" ht="20.25" x14ac:dyDescent="0.25">
      <c r="A54" s="42" t="s">
        <v>120</v>
      </c>
      <c r="B54" s="43" t="s">
        <v>15</v>
      </c>
      <c r="C54" s="43"/>
      <c r="D54" s="15" t="s">
        <v>8</v>
      </c>
      <c r="E54" s="15">
        <v>30</v>
      </c>
      <c r="F54" s="16"/>
      <c r="G54" s="23"/>
      <c r="H54" s="8"/>
      <c r="I54" s="16"/>
    </row>
    <row r="55" spans="1:9" ht="20.25" x14ac:dyDescent="0.25">
      <c r="A55" s="42" t="s">
        <v>121</v>
      </c>
      <c r="B55" s="43" t="s">
        <v>16</v>
      </c>
      <c r="C55" s="43"/>
      <c r="D55" s="15" t="s">
        <v>8</v>
      </c>
      <c r="E55" s="15">
        <v>170</v>
      </c>
      <c r="F55" s="16"/>
      <c r="G55" s="23"/>
      <c r="H55" s="8"/>
      <c r="I55" s="16"/>
    </row>
    <row r="56" spans="1:9" ht="40.5" x14ac:dyDescent="0.25">
      <c r="A56" s="42" t="s">
        <v>122</v>
      </c>
      <c r="B56" s="43" t="s">
        <v>17</v>
      </c>
      <c r="C56" s="43"/>
      <c r="D56" s="15" t="s">
        <v>8</v>
      </c>
      <c r="E56" s="15">
        <v>2</v>
      </c>
      <c r="F56" s="16"/>
      <c r="G56" s="23"/>
      <c r="H56" s="8"/>
      <c r="I56" s="16"/>
    </row>
    <row r="57" spans="1:9" ht="60.75" x14ac:dyDescent="0.25">
      <c r="A57" s="42" t="s">
        <v>123</v>
      </c>
      <c r="B57" s="43" t="s">
        <v>18</v>
      </c>
      <c r="C57" s="43"/>
      <c r="D57" s="15" t="s">
        <v>19</v>
      </c>
      <c r="E57" s="15">
        <v>5</v>
      </c>
      <c r="F57" s="16"/>
      <c r="G57" s="23"/>
      <c r="H57" s="8"/>
      <c r="I57" s="16"/>
    </row>
    <row r="58" spans="1:9" ht="20.25" x14ac:dyDescent="0.25">
      <c r="A58" s="42" t="s">
        <v>124</v>
      </c>
      <c r="B58" s="43" t="s">
        <v>73</v>
      </c>
      <c r="C58" s="43"/>
      <c r="D58" s="15" t="s">
        <v>8</v>
      </c>
      <c r="E58" s="15">
        <v>2</v>
      </c>
      <c r="F58" s="16"/>
      <c r="G58" s="23"/>
      <c r="H58" s="8"/>
      <c r="I58" s="16"/>
    </row>
    <row r="59" spans="1:9" ht="101.25" x14ac:dyDescent="0.25">
      <c r="A59" s="42" t="s">
        <v>125</v>
      </c>
      <c r="B59" s="44" t="s">
        <v>65</v>
      </c>
      <c r="C59" s="44"/>
      <c r="D59" s="15" t="s">
        <v>8</v>
      </c>
      <c r="E59" s="15">
        <v>3900</v>
      </c>
      <c r="F59" s="16"/>
      <c r="G59" s="23"/>
      <c r="H59" s="8"/>
      <c r="I59" s="16"/>
    </row>
    <row r="60" spans="1:9" ht="60.75" x14ac:dyDescent="0.25">
      <c r="A60" s="42" t="s">
        <v>126</v>
      </c>
      <c r="B60" s="44" t="s">
        <v>64</v>
      </c>
      <c r="C60" s="44"/>
      <c r="D60" s="15" t="s">
        <v>8</v>
      </c>
      <c r="E60" s="15">
        <v>400</v>
      </c>
      <c r="F60" s="16"/>
      <c r="G60" s="23"/>
      <c r="H60" s="8"/>
      <c r="I60" s="16"/>
    </row>
    <row r="61" spans="1:9" ht="40.5" x14ac:dyDescent="0.25">
      <c r="A61" s="42" t="s">
        <v>127</v>
      </c>
      <c r="B61" s="44" t="s">
        <v>74</v>
      </c>
      <c r="C61" s="44"/>
      <c r="D61" s="15" t="s">
        <v>8</v>
      </c>
      <c r="E61" s="15">
        <v>5</v>
      </c>
      <c r="F61" s="16"/>
      <c r="G61" s="23"/>
      <c r="H61" s="8"/>
      <c r="I61" s="16"/>
    </row>
    <row r="62" spans="1:9" ht="60.75" x14ac:dyDescent="0.25">
      <c r="A62" s="42" t="s">
        <v>128</v>
      </c>
      <c r="B62" s="43" t="s">
        <v>25</v>
      </c>
      <c r="C62" s="43"/>
      <c r="D62" s="15" t="s">
        <v>8</v>
      </c>
      <c r="E62" s="15">
        <v>300</v>
      </c>
      <c r="F62" s="16"/>
      <c r="G62" s="23"/>
      <c r="H62" s="8"/>
      <c r="I62" s="16"/>
    </row>
    <row r="63" spans="1:9" ht="40.5" x14ac:dyDescent="0.25">
      <c r="A63" s="42" t="s">
        <v>129</v>
      </c>
      <c r="B63" s="43" t="s">
        <v>26</v>
      </c>
      <c r="C63" s="43"/>
      <c r="D63" s="15" t="s">
        <v>6</v>
      </c>
      <c r="E63" s="15">
        <v>260</v>
      </c>
      <c r="F63" s="16"/>
      <c r="G63" s="23"/>
      <c r="H63" s="8"/>
      <c r="I63" s="16"/>
    </row>
    <row r="64" spans="1:9" ht="40.5" x14ac:dyDescent="0.25">
      <c r="A64" s="42" t="s">
        <v>130</v>
      </c>
      <c r="B64" s="45" t="s">
        <v>52</v>
      </c>
      <c r="C64" s="45"/>
      <c r="D64" s="15" t="s">
        <v>6</v>
      </c>
      <c r="E64" s="18">
        <v>260</v>
      </c>
      <c r="F64" s="17"/>
      <c r="G64" s="23"/>
      <c r="H64" s="8"/>
      <c r="I64" s="16"/>
    </row>
    <row r="65" spans="1:9" ht="40.5" x14ac:dyDescent="0.25">
      <c r="A65" s="42" t="s">
        <v>131</v>
      </c>
      <c r="B65" s="45" t="s">
        <v>75</v>
      </c>
      <c r="C65" s="45"/>
      <c r="D65" s="15" t="s">
        <v>46</v>
      </c>
      <c r="E65" s="18">
        <v>410</v>
      </c>
      <c r="F65" s="17"/>
      <c r="G65" s="23"/>
      <c r="H65" s="8"/>
      <c r="I65" s="16"/>
    </row>
    <row r="66" spans="1:9" ht="60.75" x14ac:dyDescent="0.25">
      <c r="A66" s="42" t="s">
        <v>132</v>
      </c>
      <c r="B66" s="43" t="s">
        <v>27</v>
      </c>
      <c r="C66" s="43"/>
      <c r="D66" s="15" t="s">
        <v>8</v>
      </c>
      <c r="E66" s="15">
        <v>160</v>
      </c>
      <c r="F66" s="17"/>
      <c r="G66" s="23"/>
      <c r="H66" s="8"/>
      <c r="I66" s="16"/>
    </row>
    <row r="67" spans="1:9" ht="81" x14ac:dyDescent="0.25">
      <c r="A67" s="42" t="s">
        <v>133</v>
      </c>
      <c r="B67" s="43" t="s">
        <v>31</v>
      </c>
      <c r="C67" s="43"/>
      <c r="D67" s="15" t="s">
        <v>32</v>
      </c>
      <c r="E67" s="15">
        <v>517</v>
      </c>
      <c r="F67" s="17"/>
      <c r="G67" s="23"/>
      <c r="H67" s="8"/>
      <c r="I67" s="16"/>
    </row>
    <row r="68" spans="1:9" ht="20.25" x14ac:dyDescent="0.25">
      <c r="A68" s="42" t="s">
        <v>134</v>
      </c>
      <c r="B68" s="43" t="s">
        <v>53</v>
      </c>
      <c r="C68" s="43"/>
      <c r="D68" s="15" t="s">
        <v>8</v>
      </c>
      <c r="E68" s="15">
        <v>75</v>
      </c>
      <c r="F68" s="17"/>
      <c r="G68" s="23"/>
      <c r="H68" s="8"/>
      <c r="I68" s="16"/>
    </row>
    <row r="69" spans="1:9" ht="141.75" x14ac:dyDescent="0.25">
      <c r="A69" s="42" t="s">
        <v>135</v>
      </c>
      <c r="B69" s="43" t="s">
        <v>38</v>
      </c>
      <c r="C69" s="43"/>
      <c r="D69" s="15" t="s">
        <v>8</v>
      </c>
      <c r="E69" s="15">
        <v>850</v>
      </c>
      <c r="F69" s="17"/>
      <c r="G69" s="23"/>
      <c r="H69" s="8"/>
      <c r="I69" s="16"/>
    </row>
    <row r="70" spans="1:9" ht="40.5" x14ac:dyDescent="0.25">
      <c r="A70" s="42" t="s">
        <v>136</v>
      </c>
      <c r="B70" s="43" t="s">
        <v>33</v>
      </c>
      <c r="C70" s="43"/>
      <c r="D70" s="18" t="s">
        <v>7</v>
      </c>
      <c r="E70" s="15">
        <v>8</v>
      </c>
      <c r="F70" s="17"/>
      <c r="G70" s="23"/>
      <c r="H70" s="8"/>
      <c r="I70" s="16"/>
    </row>
    <row r="71" spans="1:9" ht="121.5" x14ac:dyDescent="0.25">
      <c r="A71" s="42" t="s">
        <v>137</v>
      </c>
      <c r="B71" s="43" t="s">
        <v>29</v>
      </c>
      <c r="C71" s="43"/>
      <c r="D71" s="15" t="s">
        <v>6</v>
      </c>
      <c r="E71" s="15">
        <v>2</v>
      </c>
      <c r="F71" s="17"/>
      <c r="G71" s="23"/>
      <c r="H71" s="8"/>
      <c r="I71" s="16"/>
    </row>
    <row r="72" spans="1:9" ht="101.25" x14ac:dyDescent="0.25">
      <c r="A72" s="42" t="s">
        <v>138</v>
      </c>
      <c r="B72" s="43" t="s">
        <v>39</v>
      </c>
      <c r="C72" s="43"/>
      <c r="D72" s="15" t="s">
        <v>6</v>
      </c>
      <c r="E72" s="15">
        <v>30</v>
      </c>
      <c r="F72" s="17"/>
      <c r="G72" s="23"/>
      <c r="H72" s="8"/>
      <c r="I72" s="16"/>
    </row>
    <row r="73" spans="1:9" ht="222.75" x14ac:dyDescent="0.25">
      <c r="A73" s="42" t="s">
        <v>139</v>
      </c>
      <c r="B73" s="43" t="s">
        <v>40</v>
      </c>
      <c r="C73" s="43"/>
      <c r="D73" s="15" t="s">
        <v>6</v>
      </c>
      <c r="E73" s="15">
        <v>5</v>
      </c>
      <c r="F73" s="17"/>
      <c r="G73" s="23"/>
      <c r="H73" s="8"/>
      <c r="I73" s="16"/>
    </row>
    <row r="74" spans="1:9" ht="20.25" x14ac:dyDescent="0.25">
      <c r="A74" s="52" t="s">
        <v>28</v>
      </c>
      <c r="B74" s="52"/>
      <c r="C74" s="46"/>
      <c r="D74" s="15"/>
      <c r="E74" s="15"/>
      <c r="F74" s="17"/>
      <c r="G74" s="17"/>
      <c r="H74" s="19"/>
      <c r="I74" s="17"/>
    </row>
    <row r="75" spans="1:9" ht="35.25" customHeight="1" x14ac:dyDescent="0.35">
      <c r="A75" s="10"/>
      <c r="B75" s="6"/>
      <c r="C75" s="6"/>
      <c r="D75" s="20"/>
      <c r="E75" s="20"/>
      <c r="F75" s="21"/>
      <c r="G75" s="21"/>
      <c r="H75" s="22"/>
      <c r="I75" s="6"/>
    </row>
    <row r="76" spans="1:9" ht="18" customHeight="1" x14ac:dyDescent="0.35">
      <c r="A76" s="10"/>
      <c r="B76" s="9" t="s">
        <v>63</v>
      </c>
      <c r="C76" s="9"/>
      <c r="D76" s="6"/>
      <c r="E76" s="6"/>
      <c r="F76" s="6"/>
      <c r="G76" s="6"/>
      <c r="H76" s="61" t="s">
        <v>175</v>
      </c>
      <c r="I76" s="61"/>
    </row>
    <row r="77" spans="1:9" ht="14.25" customHeight="1" x14ac:dyDescent="0.3">
      <c r="A77" s="12"/>
      <c r="B77" s="2" t="s">
        <v>20</v>
      </c>
      <c r="C77" s="2"/>
      <c r="G77" s="2"/>
      <c r="H77" s="62" t="s">
        <v>176</v>
      </c>
      <c r="I77" s="62"/>
    </row>
    <row r="78" spans="1:9" ht="14.25" customHeight="1" x14ac:dyDescent="0.4">
      <c r="A78" s="13"/>
      <c r="B78" s="11"/>
      <c r="C78" s="40"/>
      <c r="H78" s="2"/>
    </row>
    <row r="79" spans="1:9" ht="19.5" customHeight="1" x14ac:dyDescent="0.25">
      <c r="A79" s="53"/>
      <c r="B79" s="53"/>
      <c r="C79" s="47"/>
      <c r="D79" s="14"/>
      <c r="E79" s="14"/>
      <c r="F79" s="53"/>
      <c r="G79" s="53"/>
      <c r="H79" s="53"/>
      <c r="I79" s="53"/>
    </row>
  </sheetData>
  <mergeCells count="8">
    <mergeCell ref="B4:N4"/>
    <mergeCell ref="B5:N5"/>
    <mergeCell ref="A7:I7"/>
    <mergeCell ref="A74:B74"/>
    <mergeCell ref="A79:B79"/>
    <mergeCell ref="F79:I79"/>
    <mergeCell ref="H76:I76"/>
    <mergeCell ref="H77:I77"/>
  </mergeCells>
  <printOptions horizontalCentered="1" verticalCentered="1"/>
  <pageMargins left="0" right="0" top="0" bottom="0" header="0" footer="0"/>
  <pageSetup paperSize="9" scale="60" pageOrder="overThenDown" orientation="landscape" r:id="rId1"/>
  <rowBreaks count="8" manualBreakCount="8">
    <brk id="12" max="10" man="1"/>
    <brk id="16" max="10" man="1"/>
    <brk id="22" max="10" man="1"/>
    <brk id="28" max="10" man="1"/>
    <brk id="32" max="10" man="1"/>
    <brk id="41" max="10" man="1"/>
    <brk id="63" max="10" man="1"/>
    <brk id="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view="pageBreakPreview" zoomScaleNormal="100" zoomScaleSheetLayoutView="100" workbookViewId="0">
      <selection activeCell="J4" sqref="J4"/>
    </sheetView>
  </sheetViews>
  <sheetFormatPr defaultRowHeight="15" x14ac:dyDescent="0.25"/>
  <cols>
    <col min="2" max="2" width="58.85546875" customWidth="1"/>
    <col min="4" max="6" width="9.28515625" bestFit="1" customWidth="1"/>
    <col min="7" max="7" width="11.42578125" bestFit="1" customWidth="1"/>
    <col min="8" max="8" width="9.28515625" bestFit="1" customWidth="1"/>
    <col min="9" max="9" width="9.85546875" bestFit="1" customWidth="1"/>
    <col min="10" max="10" width="9.28515625" bestFit="1" customWidth="1"/>
    <col min="11" max="11" width="11.42578125" bestFit="1" customWidth="1"/>
  </cols>
  <sheetData>
    <row r="1" spans="1:16" ht="15.75" x14ac:dyDescent="0.25">
      <c r="A1" s="33"/>
      <c r="B1" s="34" t="s">
        <v>62</v>
      </c>
      <c r="C1" s="35"/>
      <c r="D1" s="36"/>
      <c r="E1" s="36"/>
      <c r="F1" s="33"/>
      <c r="G1" s="36"/>
      <c r="H1" s="36"/>
      <c r="I1" s="36"/>
      <c r="J1" s="36"/>
      <c r="K1" s="36"/>
      <c r="L1" s="36"/>
      <c r="M1" s="36"/>
      <c r="N1" s="36"/>
      <c r="O1" s="37"/>
      <c r="P1" s="37"/>
    </row>
    <row r="2" spans="1:16" ht="15.75" x14ac:dyDescent="0.25">
      <c r="A2" s="33"/>
      <c r="B2" s="59" t="s">
        <v>69</v>
      </c>
      <c r="C2" s="59"/>
      <c r="D2" s="59"/>
      <c r="E2" s="59"/>
      <c r="F2" s="59"/>
      <c r="G2" s="59"/>
      <c r="H2" s="59"/>
      <c r="I2" s="59"/>
      <c r="J2" s="59"/>
      <c r="K2" s="59"/>
      <c r="L2" s="59"/>
      <c r="M2" s="59"/>
      <c r="N2" s="59"/>
      <c r="O2" s="59"/>
      <c r="P2" s="59"/>
    </row>
    <row r="3" spans="1:16" ht="15.75" x14ac:dyDescent="0.25">
      <c r="A3" s="38"/>
      <c r="B3" s="33"/>
      <c r="C3" s="33"/>
      <c r="D3" s="33"/>
      <c r="E3" s="33"/>
      <c r="F3" s="33"/>
      <c r="G3" s="33"/>
      <c r="H3" s="33"/>
      <c r="I3" s="33"/>
      <c r="J3" s="33"/>
      <c r="K3" s="33"/>
      <c r="L3" s="33"/>
      <c r="M3" s="33"/>
      <c r="N3" s="33"/>
      <c r="O3" s="33"/>
      <c r="P3" s="33"/>
    </row>
    <row r="4" spans="1:16" ht="15.75" x14ac:dyDescent="0.25">
      <c r="A4" s="38"/>
      <c r="B4" s="33"/>
      <c r="C4" s="33"/>
      <c r="D4" s="33"/>
      <c r="E4" s="33"/>
      <c r="F4" s="33"/>
      <c r="G4" s="33"/>
      <c r="H4" s="33"/>
      <c r="I4" s="33"/>
      <c r="J4" s="33"/>
      <c r="K4" s="33"/>
      <c r="L4" s="33"/>
      <c r="M4" s="33"/>
      <c r="N4" s="33"/>
      <c r="O4" s="33"/>
      <c r="P4" s="33"/>
    </row>
    <row r="5" spans="1:16" ht="15.75" x14ac:dyDescent="0.25">
      <c r="A5" s="1" t="s">
        <v>66</v>
      </c>
      <c r="B5" s="33"/>
      <c r="C5" s="33"/>
      <c r="D5" s="33"/>
      <c r="E5" s="33"/>
      <c r="F5" s="33"/>
      <c r="G5" s="33"/>
      <c r="H5" s="33"/>
      <c r="I5" s="33"/>
      <c r="J5" s="33"/>
      <c r="K5" s="33"/>
      <c r="L5" s="33"/>
      <c r="M5" s="33"/>
      <c r="N5" s="33"/>
      <c r="O5" s="33"/>
      <c r="P5" s="33"/>
    </row>
    <row r="6" spans="1:16" ht="101.25" customHeight="1" x14ac:dyDescent="0.25">
      <c r="A6" s="24" t="s">
        <v>0</v>
      </c>
      <c r="B6" s="24" t="s">
        <v>1</v>
      </c>
      <c r="C6" s="24" t="s">
        <v>2</v>
      </c>
      <c r="D6" s="24" t="s">
        <v>34</v>
      </c>
      <c r="E6" s="24" t="s">
        <v>3</v>
      </c>
      <c r="F6" s="24" t="s">
        <v>50</v>
      </c>
      <c r="G6" s="24" t="s">
        <v>4</v>
      </c>
      <c r="H6" s="24" t="s">
        <v>47</v>
      </c>
      <c r="I6" s="24" t="s">
        <v>48</v>
      </c>
      <c r="J6" s="24" t="s">
        <v>49</v>
      </c>
      <c r="K6" s="24" t="s">
        <v>5</v>
      </c>
      <c r="L6" s="39"/>
      <c r="M6" s="33"/>
      <c r="N6" s="33"/>
      <c r="O6" s="33"/>
      <c r="P6" s="33"/>
    </row>
    <row r="7" spans="1:16" ht="189" x14ac:dyDescent="0.25">
      <c r="A7" s="54" t="s">
        <v>59</v>
      </c>
      <c r="B7" s="25" t="s">
        <v>68</v>
      </c>
      <c r="C7" s="54" t="s">
        <v>6</v>
      </c>
      <c r="D7" s="54">
        <v>75</v>
      </c>
      <c r="E7" s="54">
        <v>21.84</v>
      </c>
      <c r="F7" s="54">
        <f t="shared" ref="F7:F8" si="0">ROUND(E7*3.3%+E7,2)</f>
        <v>22.56</v>
      </c>
      <c r="G7" s="54">
        <f t="shared" ref="G7:G8" si="1">ROUND(D7*F7,2)</f>
        <v>1692</v>
      </c>
      <c r="H7" s="57">
        <v>8</v>
      </c>
      <c r="I7" s="57">
        <f t="shared" ref="I7:I8" si="2">ROUND(G7*H7%,2)</f>
        <v>135.36000000000001</v>
      </c>
      <c r="J7" s="57">
        <f t="shared" ref="J7:J8" si="3">ROUND(F7*H7%+F7,2)</f>
        <v>24.36</v>
      </c>
      <c r="K7" s="54">
        <f t="shared" ref="K7:K8" si="4">SUM(G7,I7)</f>
        <v>1827.3600000000001</v>
      </c>
      <c r="L7" s="33"/>
      <c r="M7" s="33"/>
      <c r="N7" s="33"/>
      <c r="O7" s="33"/>
      <c r="P7" s="33"/>
    </row>
    <row r="8" spans="1:16" ht="102" customHeight="1" x14ac:dyDescent="0.25">
      <c r="A8" s="54"/>
      <c r="B8" s="25" t="s">
        <v>54</v>
      </c>
      <c r="C8" s="54"/>
      <c r="D8" s="54"/>
      <c r="E8" s="54"/>
      <c r="F8" s="54">
        <f t="shared" si="0"/>
        <v>0</v>
      </c>
      <c r="G8" s="54">
        <f t="shared" si="1"/>
        <v>0</v>
      </c>
      <c r="H8" s="58"/>
      <c r="I8" s="58">
        <f t="shared" si="2"/>
        <v>0</v>
      </c>
      <c r="J8" s="58">
        <f t="shared" si="3"/>
        <v>0</v>
      </c>
      <c r="K8" s="54">
        <f t="shared" si="4"/>
        <v>0</v>
      </c>
      <c r="L8" s="33"/>
      <c r="M8" s="33"/>
      <c r="N8" s="33"/>
      <c r="O8" s="33"/>
      <c r="P8" s="33"/>
    </row>
    <row r="9" spans="1:16" ht="267.75" x14ac:dyDescent="0.25">
      <c r="A9" s="26" t="s">
        <v>60</v>
      </c>
      <c r="B9" s="25" t="s">
        <v>67</v>
      </c>
      <c r="C9" s="54" t="s">
        <v>6</v>
      </c>
      <c r="D9" s="57">
        <v>12</v>
      </c>
      <c r="E9" s="57">
        <v>11.73</v>
      </c>
      <c r="F9" s="57">
        <f t="shared" ref="F9:F10" si="5">ROUND(E9*3.3%+E9,2)</f>
        <v>12.12</v>
      </c>
      <c r="G9" s="57">
        <f t="shared" ref="G9:G10" si="6">ROUND(D9*F9,2)</f>
        <v>145.44</v>
      </c>
      <c r="H9" s="57">
        <v>8</v>
      </c>
      <c r="I9" s="57">
        <f t="shared" ref="I9:I10" si="7">ROUND(G9*H9%,2)</f>
        <v>11.64</v>
      </c>
      <c r="J9" s="57">
        <f t="shared" ref="J9:J10" si="8">ROUND(F9*H9%+F9,2)</f>
        <v>13.09</v>
      </c>
      <c r="K9" s="57">
        <f t="shared" ref="K9:K10" si="9">SUM(G9,I9)</f>
        <v>157.07999999999998</v>
      </c>
      <c r="L9" s="33"/>
      <c r="M9" s="33"/>
      <c r="N9" s="33"/>
      <c r="O9" s="33"/>
      <c r="P9" s="33"/>
    </row>
    <row r="10" spans="1:16" ht="15.75" x14ac:dyDescent="0.25">
      <c r="A10" s="27"/>
      <c r="B10" s="25" t="s">
        <v>61</v>
      </c>
      <c r="C10" s="54"/>
      <c r="D10" s="58"/>
      <c r="E10" s="58"/>
      <c r="F10" s="58">
        <f t="shared" si="5"/>
        <v>0</v>
      </c>
      <c r="G10" s="58">
        <f t="shared" si="6"/>
        <v>0</v>
      </c>
      <c r="H10" s="58"/>
      <c r="I10" s="58">
        <f t="shared" si="7"/>
        <v>0</v>
      </c>
      <c r="J10" s="58">
        <f t="shared" si="8"/>
        <v>0</v>
      </c>
      <c r="K10" s="58">
        <f t="shared" si="9"/>
        <v>0</v>
      </c>
      <c r="L10" s="33"/>
      <c r="M10" s="33"/>
      <c r="N10" s="33"/>
      <c r="O10" s="33"/>
      <c r="P10" s="33"/>
    </row>
    <row r="11" spans="1:16" ht="15.75" x14ac:dyDescent="0.25">
      <c r="A11" s="55" t="s">
        <v>55</v>
      </c>
      <c r="B11" s="56"/>
      <c r="C11" s="24"/>
      <c r="D11" s="24"/>
      <c r="E11" s="24"/>
      <c r="F11" s="24"/>
      <c r="G11" s="32">
        <f>SUM(G7:G10)</f>
        <v>1837.44</v>
      </c>
      <c r="H11" s="24"/>
      <c r="I11" s="24">
        <f>SUM(I7:I10)</f>
        <v>147</v>
      </c>
      <c r="J11" s="24"/>
      <c r="K11" s="32">
        <f>SUM(K7:K10)</f>
        <v>1984.44</v>
      </c>
      <c r="L11" s="33"/>
      <c r="M11" s="33"/>
      <c r="N11" s="33"/>
      <c r="O11" s="33"/>
      <c r="P11" s="33"/>
    </row>
    <row r="12" spans="1:16" ht="15.75" x14ac:dyDescent="0.25">
      <c r="A12" s="1"/>
      <c r="B12" s="33"/>
      <c r="C12" s="33"/>
      <c r="D12" s="33"/>
      <c r="E12" s="33"/>
      <c r="F12" s="33"/>
      <c r="G12" s="33"/>
      <c r="H12" s="33"/>
      <c r="I12" s="33"/>
      <c r="J12" s="33"/>
      <c r="K12" s="33"/>
      <c r="L12" s="33"/>
      <c r="M12" s="33"/>
      <c r="N12" s="33"/>
      <c r="O12" s="33"/>
      <c r="P12" s="33"/>
    </row>
    <row r="13" spans="1:16" ht="15.75" x14ac:dyDescent="0.25">
      <c r="A13" s="1"/>
    </row>
    <row r="14" spans="1:16" ht="15.75" x14ac:dyDescent="0.25">
      <c r="A14" s="1"/>
    </row>
    <row r="15" spans="1:16" ht="15.75" x14ac:dyDescent="0.25">
      <c r="A15" s="1" t="s">
        <v>56</v>
      </c>
    </row>
    <row r="16" spans="1:16" x14ac:dyDescent="0.25">
      <c r="A16" s="2" t="s">
        <v>57</v>
      </c>
      <c r="P16" s="2" t="s">
        <v>58</v>
      </c>
    </row>
    <row r="17" spans="1:1" ht="15.75" x14ac:dyDescent="0.25">
      <c r="A17" s="1"/>
    </row>
    <row r="18" spans="1:1" ht="15.75" x14ac:dyDescent="0.25">
      <c r="A18" s="1"/>
    </row>
    <row r="19" spans="1:1" ht="15.75" x14ac:dyDescent="0.25">
      <c r="A19" s="1"/>
    </row>
    <row r="20" spans="1:1" ht="15.75" x14ac:dyDescent="0.25">
      <c r="A20" s="1"/>
    </row>
    <row r="21" spans="1:1" ht="15.75" x14ac:dyDescent="0.25">
      <c r="A21" s="1"/>
    </row>
  </sheetData>
  <mergeCells count="21">
    <mergeCell ref="J9:J10"/>
    <mergeCell ref="H7:H8"/>
    <mergeCell ref="I7:I8"/>
    <mergeCell ref="J7:J8"/>
    <mergeCell ref="K7:K8"/>
    <mergeCell ref="G7:G8"/>
    <mergeCell ref="A11:B11"/>
    <mergeCell ref="I9:I10"/>
    <mergeCell ref="B2:P2"/>
    <mergeCell ref="A7:A8"/>
    <mergeCell ref="C7:C8"/>
    <mergeCell ref="D7:D8"/>
    <mergeCell ref="E7:E8"/>
    <mergeCell ref="F7:F8"/>
    <mergeCell ref="C9:C10"/>
    <mergeCell ref="F9:F10"/>
    <mergeCell ref="G9:G10"/>
    <mergeCell ref="K9:K10"/>
    <mergeCell ref="D9:D10"/>
    <mergeCell ref="E9:E10"/>
    <mergeCell ref="H9:H10"/>
  </mergeCells>
  <printOptions horizontalCentered="1" verticalCentered="1"/>
  <pageMargins left="0" right="0" top="0" bottom="0" header="0" footer="0"/>
  <pageSetup paperSize="9" scale="90" pageOrder="overThenDown" orientation="landscape" r:id="rId1"/>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Arkusz1</vt:lpstr>
      <vt:lpstr>Arkusz2</vt:lpstr>
      <vt:lpstr>Arkusz3</vt:lpstr>
      <vt:lpstr>Arkusz1!Obszar_wydruku</vt:lpstr>
      <vt:lpstr>Arkusz2!Obszar_wydruku</vt:lpstr>
      <vt:lpstr>Arkusz1!OLE_LINK1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DPS Borówek</dc:creator>
  <cp:lastModifiedBy>DPS Borówek</cp:lastModifiedBy>
  <cp:lastPrinted>2023-08-09T09:21:18Z</cp:lastPrinted>
  <dcterms:created xsi:type="dcterms:W3CDTF">2016-05-23T07:47:30Z</dcterms:created>
  <dcterms:modified xsi:type="dcterms:W3CDTF">2023-08-09T09:44:07Z</dcterms:modified>
</cp:coreProperties>
</file>